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710711\Desktop\H31木本（新）\02_国営付帯\10_工事\02_平島９工事\01_当初契約\30_工事費内訳書ok\"/>
    </mc:Choice>
  </mc:AlternateContent>
  <bookViews>
    <workbookView xWindow="0" yWindow="0" windowWidth="10905" windowHeight="14460"/>
  </bookViews>
  <sheets>
    <sheet name="工事費内訳書" sheetId="2" r:id="rId1"/>
  </sheets>
  <definedNames>
    <definedName name="_xlnm.Print_Area" localSheetId="0">工事費内訳書!$A$1:$G$124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工事費内訳書!$G$124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工事費内訳書!$I$124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1" i="2" l="1"/>
  <c r="G120" i="2"/>
  <c r="G119" i="2" s="1"/>
  <c r="G112" i="2"/>
  <c r="G111" i="2"/>
  <c r="G110" i="2"/>
  <c r="G108" i="2"/>
  <c r="G107" i="2"/>
  <c r="G106" i="2"/>
  <c r="G104" i="2"/>
  <c r="G103" i="2" s="1"/>
  <c r="G102" i="2" s="1"/>
  <c r="G100" i="2" s="1"/>
  <c r="G99" i="2" s="1"/>
  <c r="G95" i="2"/>
  <c r="G93" i="2"/>
  <c r="G91" i="2"/>
  <c r="G89" i="2"/>
  <c r="G75" i="2" s="1"/>
  <c r="G74" i="2" s="1"/>
  <c r="G87" i="2"/>
  <c r="G82" i="2"/>
  <c r="G79" i="2"/>
  <c r="G76" i="2"/>
  <c r="G64" i="2"/>
  <c r="G63" i="2"/>
  <c r="G44" i="2"/>
  <c r="G35" i="2"/>
  <c r="G31" i="2"/>
  <c r="G19" i="2"/>
  <c r="G18" i="2" s="1"/>
  <c r="G16" i="2"/>
  <c r="G14" i="2"/>
  <c r="G13" i="2"/>
  <c r="G12" i="2" l="1"/>
  <c r="G11" i="2" s="1"/>
  <c r="G10" i="2" s="1"/>
  <c r="G123" i="2" s="1"/>
  <c r="G124" i="2" s="1"/>
</calcChain>
</file>

<file path=xl/sharedStrings.xml><?xml version="1.0" encoding="utf-8"?>
<sst xmlns="http://schemas.openxmlformats.org/spreadsheetml/2006/main" count="243" uniqueCount="119">
  <si>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</si>
  <si>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</si>
  <si>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</si>
  <si>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</si>
  <si>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</si>
  <si>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</si>
  <si>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</si>
  <si>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</si>
  <si>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</si>
  <si>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</si>
  <si>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</si>
  <si>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</si>
  <si>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</si>
  <si>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Ｒ１阿耕　国附　那賀川平島　用水路９工事</t>
  </si>
  <si>
    <t>工事原価
_x000D_</t>
  </si>
  <si>
    <t>式</t>
  </si>
  <si>
    <t>直接工事費
_x000D_</t>
  </si>
  <si>
    <t>直接工事費（仮設工を除く）
_x000D_</t>
  </si>
  <si>
    <t>堆積土砂撤去・処分工
_x000D_</t>
  </si>
  <si>
    <t>堆積土砂撤去工
_x000D_</t>
  </si>
  <si>
    <t>m3</t>
  </si>
  <si>
    <t>堆積土砂処分工
_x000D_</t>
  </si>
  <si>
    <t>堆積土砂処分工
_x000D_廃棄物混合土砂</t>
  </si>
  <si>
    <t>水路補修工
_x000D_</t>
  </si>
  <si>
    <t>底版勾配修正コンクリート工
_x000D_</t>
  </si>
  <si>
    <t>高圧洗浄工
_x000D_30Mpa</t>
  </si>
  <si>
    <t>㎡</t>
  </si>
  <si>
    <t>型枠
_x000D_</t>
  </si>
  <si>
    <t>溶接金網設置工
_x000D_線径3.2mm,網目100mm</t>
  </si>
  <si>
    <t>目地板
_x000D_目地板(ゴム発泡体)t=10mm</t>
  </si>
  <si>
    <t>底版コンクリート削孔工
_x000D_φ100,L=150mm</t>
  </si>
  <si>
    <t>箇所</t>
  </si>
  <si>
    <t>コンクリート殻運搬・処理工
_x000D_底版コンクリート削孔殻</t>
  </si>
  <si>
    <t>円形型枠
_x000D_φ100</t>
  </si>
  <si>
    <t>ｍ</t>
  </si>
  <si>
    <t>単粒土砕石
_x000D_4号（30～20mm）</t>
  </si>
  <si>
    <t>コンクリートはつり工
_x000D_t≦6cm</t>
  </si>
  <si>
    <t>コンクリート殻運搬・処理工
_x000D_はつり殻</t>
  </si>
  <si>
    <t>底版表面被覆工
_x000D_</t>
  </si>
  <si>
    <t>表面被覆工（左官）
_x000D_無機系被覆材,t=5mm</t>
  </si>
  <si>
    <t>表面被覆工
_x000D_無機系被覆材,不陸整正t=3mm,材料ロス含む</t>
  </si>
  <si>
    <t>側壁増打工
_x000D_</t>
  </si>
  <si>
    <t>底版コンクリート削孔工
_x000D_φ16,L=150mm</t>
  </si>
  <si>
    <t>孔</t>
  </si>
  <si>
    <t>底版差筋
_x000D_SD345,D13,L=350mm</t>
  </si>
  <si>
    <t>ton</t>
  </si>
  <si>
    <t>側壁コンクリート削孔工
_x000D_φ16,L=100mm</t>
  </si>
  <si>
    <t>側壁差筋
_x000D_SD345,D13,L=275mm</t>
  </si>
  <si>
    <t>鉄筋金網設置工
_x000D_D10×150×150</t>
  </si>
  <si>
    <t>側壁表面被覆工
_x000D_</t>
  </si>
  <si>
    <t>ひび割れ充填工
_x000D_充填工</t>
  </si>
  <si>
    <t>断面修復工
_x000D_無機系被覆材,t=10mm</t>
  </si>
  <si>
    <t>断面修復工
_x000D_無機系被覆材,t=20mm</t>
  </si>
  <si>
    <t>断面修復工
_x000D_無機系被覆材,t=30mm</t>
  </si>
  <si>
    <t>断面修復工
_x000D_無機系被覆材,t=40mm</t>
  </si>
  <si>
    <t>断面修復工
_x000D_無機系被覆材,t=50mm</t>
  </si>
  <si>
    <t>断面修復工
_x000D_無機系被覆材,t=90mm</t>
  </si>
  <si>
    <t>断面修復工
_x000D_無機系被覆材,t=160mm</t>
  </si>
  <si>
    <t>断面修復工
_x000D_無機系被覆材,t=280mm</t>
  </si>
  <si>
    <t>コンクリートカッター工
_x000D_</t>
  </si>
  <si>
    <t>コンクリートはつり工
_x000D_t=2cm</t>
  </si>
  <si>
    <t>鉄筋処理工
_x000D_ケレン3種,防錆塗装</t>
  </si>
  <si>
    <t>成型ゴム挿入工
_x000D_50×50</t>
  </si>
  <si>
    <t>附帯工
_x000D_</t>
  </si>
  <si>
    <t>階段工
_x000D_</t>
  </si>
  <si>
    <t>足掛金物
_x000D_B=300mm</t>
  </si>
  <si>
    <t>個</t>
  </si>
  <si>
    <t>側壁差筋
_x000D_SD345,D13,L=250mm</t>
  </si>
  <si>
    <t>コンクリートはつり工
_x000D_t=3cm</t>
  </si>
  <si>
    <t>直接工事費（仮設工）
_x000D_</t>
  </si>
  <si>
    <t>仮設工
_x000D_</t>
  </si>
  <si>
    <t>工事用仮設道路工
_x000D_</t>
  </si>
  <si>
    <t>敷鉄板
_x000D_</t>
  </si>
  <si>
    <t>安定シート
_x000D_長繊維ﾎﾟﾘｴｽﾃﾙ系不織布 245(N/5cm)</t>
  </si>
  <si>
    <t>小型土のう工
_x000D_仮締切工,仮沈砂池工,水路横断工</t>
  </si>
  <si>
    <t>小型土のう製作・設置・撤去工
_x000D_</t>
  </si>
  <si>
    <t>土砂等運搬
_x000D_小型土のう用購入土</t>
  </si>
  <si>
    <t>大型土のう工
_x000D_段差処理工</t>
  </si>
  <si>
    <t>段差処理工,H=0.2m
_x000D_大型土のう製作・設置・撤去</t>
  </si>
  <si>
    <t>袋</t>
  </si>
  <si>
    <t>段差処理工,H=0.3m
_x000D_大型土のう製作・設置・撤去</t>
  </si>
  <si>
    <t>段差処理工,H=0.4m
_x000D_大型土のう製作・設置・撤去</t>
  </si>
  <si>
    <t>段差処理工,H=0.6m
_x000D_大型土のう製作・設置・撤去</t>
  </si>
  <si>
    <t>濁水処理工
_x000D_</t>
  </si>
  <si>
    <t>排水ポンプ（仮設）
_x000D_0以上～6未満</t>
  </si>
  <si>
    <t>仮排水管敷設・撤去工
_x000D_</t>
  </si>
  <si>
    <t>仮排水管敷設・撤去工
_x000D_高密度ポリエチレン管φ700</t>
  </si>
  <si>
    <t>耕地復旧工
_x000D_</t>
  </si>
  <si>
    <t>表土掘削・埋戻
_x000D_</t>
  </si>
  <si>
    <t>残土処理工
_x000D_</t>
  </si>
  <si>
    <t>廃プラ処分工
_x000D_</t>
  </si>
  <si>
    <t>安定シート処分工
_x000D_</t>
  </si>
  <si>
    <t>大型土のう袋処分工
_x000D_</t>
  </si>
  <si>
    <t>小型土のう袋処分工
_x000D_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</si>
  <si>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</si>
  <si>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</si>
  <si>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</si>
  <si>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</si>
  <si>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</si>
  <si>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
_x000D_</t>
  </si>
  <si>
    <t>安全費
_x000D_</t>
  </si>
  <si>
    <t>安全管理員
_x000D_</t>
  </si>
  <si>
    <t>人</t>
  </si>
  <si>
    <t>技術管理費
_x000D_</t>
  </si>
  <si>
    <t>付着強度試験（試験施工）
_x000D_単軸引張試験，1回当たり3個</t>
  </si>
  <si>
    <t>回</t>
  </si>
  <si>
    <t>付着強度試験（下地処理後）
_x000D_単軸引張試験，1回当たり3個</t>
  </si>
  <si>
    <t>付着強度試験（表面被覆後）
_x000D_単軸引張試験，1回当たり3個</t>
  </si>
  <si>
    <t>圧縮強度試験（ﾎﾟﾘﾏｰｾﾒﾝﾄﾓﾙﾀﾙ）
_x000D_JSCE-K561,1回当たり3本</t>
  </si>
  <si>
    <t>現場管理費
_x000D_</t>
  </si>
  <si>
    <t>一般管理費等
_x000D_</t>
  </si>
  <si>
    <t>一括計上価格
_x000D_</t>
  </si>
  <si>
    <t>土質調査
_x000D_</t>
  </si>
  <si>
    <t>土質環境基準調査
_x000D_</t>
  </si>
  <si>
    <t>土質試験
_x000D_徳島県生活環境保全条例 土壌基準(29項目)</t>
  </si>
  <si>
    <t>工事価格
_x000D_</t>
  </si>
  <si>
    <t>底版コンクリート工
_x000D_18-8-25(20)(高炉B) W/C60%</t>
  </si>
  <si>
    <t>側壁増打コンクリート工
_x000D_18-8-25(20)(高炉B) W/C60%</t>
  </si>
  <si>
    <t>コンクリート
_x000D_18-8-40(高炉B) W/C60%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</si>
</sst>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showGridLines="0" tabSelected="1" zoomScaleNormal="100" zoomScaleSheetLayoutView="100" workbookViewId="0">
      <selection activeCell="F5" sqref="F5:G5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+G11+G99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+G12+G74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+G13+G18+G63</f>
        <v>0</v>
      </c>
      <c r="H12" s="2"/>
      <c r="I12" s="15">
        <v>3</v>
      </c>
      <c r="J12" s="15">
        <v>1</v>
      </c>
    </row>
    <row r="13" spans="1:10" ht="42" customHeight="1">
      <c r="A13" s="10"/>
      <c r="B13" s="29" t="s">
        <v>18</v>
      </c>
      <c r="C13" s="27"/>
      <c r="D13" s="28"/>
      <c r="E13" s="12" t="s">
        <v>15</v>
      </c>
      <c r="F13" s="13">
        <v>1</v>
      </c>
      <c r="G13" s="14">
        <f>+G14+G16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9" t="s">
        <v>19</v>
      </c>
      <c r="D14" s="28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20</v>
      </c>
      <c r="F15" s="13">
        <v>15</v>
      </c>
      <c r="G15" s="20"/>
      <c r="H15" s="2"/>
      <c r="I15" s="15">
        <v>6</v>
      </c>
      <c r="J15" s="15">
        <v>4</v>
      </c>
    </row>
    <row r="16" spans="1:10" ht="42" customHeight="1">
      <c r="A16" s="10"/>
      <c r="B16" s="11"/>
      <c r="C16" s="29" t="s">
        <v>21</v>
      </c>
      <c r="D16" s="28"/>
      <c r="E16" s="12" t="s">
        <v>15</v>
      </c>
      <c r="F16" s="13">
        <v>1</v>
      </c>
      <c r="G16" s="14">
        <f>+G17</f>
        <v>0</v>
      </c>
      <c r="H16" s="2"/>
      <c r="I16" s="15">
        <v>7</v>
      </c>
      <c r="J16" s="15">
        <v>3</v>
      </c>
    </row>
    <row r="17" spans="1:10" ht="42" customHeight="1">
      <c r="A17" s="10"/>
      <c r="B17" s="11"/>
      <c r="C17" s="11"/>
      <c r="D17" s="19" t="s">
        <v>22</v>
      </c>
      <c r="E17" s="12" t="s">
        <v>20</v>
      </c>
      <c r="F17" s="13">
        <v>15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29" t="s">
        <v>23</v>
      </c>
      <c r="C18" s="27"/>
      <c r="D18" s="28"/>
      <c r="E18" s="12" t="s">
        <v>15</v>
      </c>
      <c r="F18" s="13">
        <v>1</v>
      </c>
      <c r="G18" s="14">
        <f>+G19+G31+G35+G44</f>
        <v>0</v>
      </c>
      <c r="H18" s="2"/>
      <c r="I18" s="15">
        <v>9</v>
      </c>
      <c r="J18" s="15">
        <v>2</v>
      </c>
    </row>
    <row r="19" spans="1:10" ht="42" customHeight="1">
      <c r="A19" s="10"/>
      <c r="B19" s="11"/>
      <c r="C19" s="29" t="s">
        <v>24</v>
      </c>
      <c r="D19" s="28"/>
      <c r="E19" s="12" t="s">
        <v>15</v>
      </c>
      <c r="F19" s="13">
        <v>1</v>
      </c>
      <c r="G19" s="14">
        <f>+G20+G21+G22+G23+G24+G25+G26+G27+G28+G29+G30</f>
        <v>0</v>
      </c>
      <c r="H19" s="2"/>
      <c r="I19" s="15">
        <v>10</v>
      </c>
      <c r="J19" s="15">
        <v>3</v>
      </c>
    </row>
    <row r="20" spans="1:10" ht="42" customHeight="1">
      <c r="A20" s="10"/>
      <c r="B20" s="11"/>
      <c r="C20" s="11"/>
      <c r="D20" s="19" t="s">
        <v>25</v>
      </c>
      <c r="E20" s="12" t="s">
        <v>26</v>
      </c>
      <c r="F20" s="13">
        <v>553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116</v>
      </c>
      <c r="E21" s="12" t="s">
        <v>20</v>
      </c>
      <c r="F21" s="13">
        <v>41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27</v>
      </c>
      <c r="E22" s="12" t="s">
        <v>26</v>
      </c>
      <c r="F22" s="13">
        <v>5.0999999999999996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28</v>
      </c>
      <c r="E23" s="12" t="s">
        <v>26</v>
      </c>
      <c r="F23" s="13">
        <v>543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29</v>
      </c>
      <c r="E24" s="12" t="s">
        <v>26</v>
      </c>
      <c r="F24" s="13">
        <v>4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30</v>
      </c>
      <c r="E25" s="12" t="s">
        <v>31</v>
      </c>
      <c r="F25" s="13">
        <v>43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32</v>
      </c>
      <c r="E26" s="12" t="s">
        <v>20</v>
      </c>
      <c r="F26" s="13">
        <v>0.1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33</v>
      </c>
      <c r="E27" s="12" t="s">
        <v>34</v>
      </c>
      <c r="F27" s="13">
        <v>3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35</v>
      </c>
      <c r="E28" s="12" t="s">
        <v>20</v>
      </c>
      <c r="F28" s="13">
        <v>0.1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36</v>
      </c>
      <c r="E29" s="12" t="s">
        <v>26</v>
      </c>
      <c r="F29" s="13">
        <v>1.8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37</v>
      </c>
      <c r="E30" s="12" t="s">
        <v>20</v>
      </c>
      <c r="F30" s="13">
        <v>0.1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29" t="s">
        <v>38</v>
      </c>
      <c r="D31" s="28"/>
      <c r="E31" s="12" t="s">
        <v>15</v>
      </c>
      <c r="F31" s="13">
        <v>1</v>
      </c>
      <c r="G31" s="14">
        <f>+G32+G33+G34</f>
        <v>0</v>
      </c>
      <c r="H31" s="2"/>
      <c r="I31" s="15">
        <v>22</v>
      </c>
      <c r="J31" s="15">
        <v>3</v>
      </c>
    </row>
    <row r="32" spans="1:10" ht="42" customHeight="1">
      <c r="A32" s="10"/>
      <c r="B32" s="11"/>
      <c r="C32" s="11"/>
      <c r="D32" s="19" t="s">
        <v>25</v>
      </c>
      <c r="E32" s="12" t="s">
        <v>26</v>
      </c>
      <c r="F32" s="13">
        <v>9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39</v>
      </c>
      <c r="E33" s="12" t="s">
        <v>26</v>
      </c>
      <c r="F33" s="13">
        <v>9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40</v>
      </c>
      <c r="E34" s="12" t="s">
        <v>26</v>
      </c>
      <c r="F34" s="13">
        <v>9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29" t="s">
        <v>41</v>
      </c>
      <c r="D35" s="28"/>
      <c r="E35" s="12" t="s">
        <v>15</v>
      </c>
      <c r="F35" s="13">
        <v>1</v>
      </c>
      <c r="G35" s="14">
        <f>+G36+G37+G38+G39+G40+G41+G42+G43</f>
        <v>0</v>
      </c>
      <c r="H35" s="2"/>
      <c r="I35" s="15">
        <v>26</v>
      </c>
      <c r="J35" s="15">
        <v>3</v>
      </c>
    </row>
    <row r="36" spans="1:10" ht="42" customHeight="1">
      <c r="A36" s="10"/>
      <c r="B36" s="11"/>
      <c r="C36" s="11"/>
      <c r="D36" s="19" t="s">
        <v>25</v>
      </c>
      <c r="E36" s="12" t="s">
        <v>26</v>
      </c>
      <c r="F36" s="13">
        <v>8.6999999999999993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117</v>
      </c>
      <c r="E37" s="12" t="s">
        <v>20</v>
      </c>
      <c r="F37" s="13">
        <v>1.3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27</v>
      </c>
      <c r="E38" s="12" t="s">
        <v>26</v>
      </c>
      <c r="F38" s="13">
        <v>9.3000000000000007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42</v>
      </c>
      <c r="E39" s="12" t="s">
        <v>43</v>
      </c>
      <c r="F39" s="13">
        <v>45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44</v>
      </c>
      <c r="E40" s="12" t="s">
        <v>45</v>
      </c>
      <c r="F40" s="13">
        <v>1.6E-2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46</v>
      </c>
      <c r="E41" s="12" t="s">
        <v>43</v>
      </c>
      <c r="F41" s="13">
        <v>90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47</v>
      </c>
      <c r="E42" s="12" t="s">
        <v>45</v>
      </c>
      <c r="F42" s="13">
        <v>2.5000000000000001E-2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48</v>
      </c>
      <c r="E43" s="12" t="s">
        <v>26</v>
      </c>
      <c r="F43" s="13">
        <v>7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29" t="s">
        <v>49</v>
      </c>
      <c r="D44" s="28"/>
      <c r="E44" s="12" t="s">
        <v>15</v>
      </c>
      <c r="F44" s="13">
        <v>1</v>
      </c>
      <c r="G44" s="14">
        <f>+G45+G46+G47+G48+G49+G50+G51+G52+G53+G54+G55+G56+G57+G58+G59+G60+G61+G62</f>
        <v>0</v>
      </c>
      <c r="H44" s="2"/>
      <c r="I44" s="15">
        <v>35</v>
      </c>
      <c r="J44" s="15">
        <v>3</v>
      </c>
    </row>
    <row r="45" spans="1:10" ht="42" customHeight="1">
      <c r="A45" s="10"/>
      <c r="B45" s="11"/>
      <c r="C45" s="11"/>
      <c r="D45" s="19" t="s">
        <v>25</v>
      </c>
      <c r="E45" s="12" t="s">
        <v>26</v>
      </c>
      <c r="F45" s="13">
        <v>557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50</v>
      </c>
      <c r="E46" s="12" t="s">
        <v>34</v>
      </c>
      <c r="F46" s="13">
        <v>61.2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39</v>
      </c>
      <c r="E47" s="12" t="s">
        <v>26</v>
      </c>
      <c r="F47" s="13">
        <v>490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40</v>
      </c>
      <c r="E48" s="12" t="s">
        <v>26</v>
      </c>
      <c r="F48" s="13">
        <v>490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51</v>
      </c>
      <c r="E49" s="12" t="s">
        <v>26</v>
      </c>
      <c r="F49" s="13">
        <v>0.4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52</v>
      </c>
      <c r="E50" s="12" t="s">
        <v>26</v>
      </c>
      <c r="F50" s="13">
        <v>0.1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53</v>
      </c>
      <c r="E51" s="12" t="s">
        <v>26</v>
      </c>
      <c r="F51" s="13">
        <v>0.1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54</v>
      </c>
      <c r="E52" s="12" t="s">
        <v>26</v>
      </c>
      <c r="F52" s="13">
        <v>0.1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55</v>
      </c>
      <c r="E53" s="12" t="s">
        <v>26</v>
      </c>
      <c r="F53" s="13">
        <v>0.1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56</v>
      </c>
      <c r="E54" s="12" t="s">
        <v>26</v>
      </c>
      <c r="F54" s="13">
        <v>0.1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57</v>
      </c>
      <c r="E55" s="12" t="s">
        <v>26</v>
      </c>
      <c r="F55" s="13">
        <v>0.4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58</v>
      </c>
      <c r="E56" s="12" t="s">
        <v>26</v>
      </c>
      <c r="F56" s="13">
        <v>0.1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59</v>
      </c>
      <c r="E57" s="12" t="s">
        <v>34</v>
      </c>
      <c r="F57" s="13">
        <v>8.1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60</v>
      </c>
      <c r="E58" s="12" t="s">
        <v>26</v>
      </c>
      <c r="F58" s="13">
        <v>1.1000000000000001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37</v>
      </c>
      <c r="E59" s="12" t="s">
        <v>20</v>
      </c>
      <c r="F59" s="13">
        <v>0.1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61</v>
      </c>
      <c r="E60" s="12" t="s">
        <v>26</v>
      </c>
      <c r="F60" s="13">
        <v>0.2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52</v>
      </c>
      <c r="E61" s="12" t="s">
        <v>26</v>
      </c>
      <c r="F61" s="13">
        <v>1.1000000000000001</v>
      </c>
      <c r="G61" s="20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62</v>
      </c>
      <c r="E62" s="12" t="s">
        <v>34</v>
      </c>
      <c r="F62" s="13">
        <v>59.9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29" t="s">
        <v>63</v>
      </c>
      <c r="C63" s="27"/>
      <c r="D63" s="28"/>
      <c r="E63" s="12" t="s">
        <v>15</v>
      </c>
      <c r="F63" s="13">
        <v>1</v>
      </c>
      <c r="G63" s="14">
        <f>+G64</f>
        <v>0</v>
      </c>
      <c r="H63" s="2"/>
      <c r="I63" s="15">
        <v>54</v>
      </c>
      <c r="J63" s="15">
        <v>2</v>
      </c>
    </row>
    <row r="64" spans="1:10" ht="42" customHeight="1">
      <c r="A64" s="10"/>
      <c r="B64" s="11"/>
      <c r="C64" s="29" t="s">
        <v>64</v>
      </c>
      <c r="D64" s="28"/>
      <c r="E64" s="12" t="s">
        <v>15</v>
      </c>
      <c r="F64" s="13">
        <v>1</v>
      </c>
      <c r="G64" s="14">
        <f>+G65+G66+G67+G68+G69+G70+G71+G72+G73</f>
        <v>0</v>
      </c>
      <c r="H64" s="2"/>
      <c r="I64" s="15">
        <v>55</v>
      </c>
      <c r="J64" s="15">
        <v>3</v>
      </c>
    </row>
    <row r="65" spans="1:10" ht="42" customHeight="1">
      <c r="A65" s="10"/>
      <c r="B65" s="11"/>
      <c r="C65" s="11"/>
      <c r="D65" s="19" t="s">
        <v>25</v>
      </c>
      <c r="E65" s="12" t="s">
        <v>26</v>
      </c>
      <c r="F65" s="13">
        <v>2.1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118</v>
      </c>
      <c r="E66" s="12" t="s">
        <v>20</v>
      </c>
      <c r="F66" s="13">
        <v>0.1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27</v>
      </c>
      <c r="E67" s="12" t="s">
        <v>26</v>
      </c>
      <c r="F67" s="13">
        <v>0.5</v>
      </c>
      <c r="G67" s="20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39</v>
      </c>
      <c r="E68" s="12" t="s">
        <v>26</v>
      </c>
      <c r="F68" s="13">
        <v>0.9</v>
      </c>
      <c r="G68" s="20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65</v>
      </c>
      <c r="E69" s="12" t="s">
        <v>66</v>
      </c>
      <c r="F69" s="13">
        <v>1</v>
      </c>
      <c r="G69" s="20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46</v>
      </c>
      <c r="E70" s="12" t="s">
        <v>43</v>
      </c>
      <c r="F70" s="13">
        <v>8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19" t="s">
        <v>67</v>
      </c>
      <c r="E71" s="12" t="s">
        <v>45</v>
      </c>
      <c r="F71" s="13">
        <v>2E-3</v>
      </c>
      <c r="G71" s="20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68</v>
      </c>
      <c r="E72" s="12" t="s">
        <v>26</v>
      </c>
      <c r="F72" s="13">
        <v>0.3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37</v>
      </c>
      <c r="E73" s="12" t="s">
        <v>20</v>
      </c>
      <c r="F73" s="13">
        <v>0.1</v>
      </c>
      <c r="G73" s="20"/>
      <c r="H73" s="2"/>
      <c r="I73" s="15">
        <v>64</v>
      </c>
      <c r="J73" s="15">
        <v>4</v>
      </c>
    </row>
    <row r="74" spans="1:10" ht="42" customHeight="1">
      <c r="A74" s="26" t="s">
        <v>69</v>
      </c>
      <c r="B74" s="27"/>
      <c r="C74" s="27"/>
      <c r="D74" s="28"/>
      <c r="E74" s="12" t="s">
        <v>15</v>
      </c>
      <c r="F74" s="13">
        <v>1</v>
      </c>
      <c r="G74" s="14">
        <f>+G75</f>
        <v>0</v>
      </c>
      <c r="H74" s="2"/>
      <c r="I74" s="15">
        <v>65</v>
      </c>
      <c r="J74" s="15">
        <v>1</v>
      </c>
    </row>
    <row r="75" spans="1:10" ht="42" customHeight="1">
      <c r="A75" s="10"/>
      <c r="B75" s="29" t="s">
        <v>70</v>
      </c>
      <c r="C75" s="27"/>
      <c r="D75" s="28"/>
      <c r="E75" s="12" t="s">
        <v>15</v>
      </c>
      <c r="F75" s="13">
        <v>1</v>
      </c>
      <c r="G75" s="14">
        <f>+G76+G79+G82+G87+G89+G91+G93+G95</f>
        <v>0</v>
      </c>
      <c r="H75" s="2"/>
      <c r="I75" s="15">
        <v>66</v>
      </c>
      <c r="J75" s="15">
        <v>2</v>
      </c>
    </row>
    <row r="76" spans="1:10" ht="42" customHeight="1">
      <c r="A76" s="10"/>
      <c r="B76" s="11"/>
      <c r="C76" s="29" t="s">
        <v>71</v>
      </c>
      <c r="D76" s="28"/>
      <c r="E76" s="12" t="s">
        <v>15</v>
      </c>
      <c r="F76" s="13">
        <v>1</v>
      </c>
      <c r="G76" s="14">
        <f>+G77+G78</f>
        <v>0</v>
      </c>
      <c r="H76" s="2"/>
      <c r="I76" s="15">
        <v>67</v>
      </c>
      <c r="J76" s="15">
        <v>3</v>
      </c>
    </row>
    <row r="77" spans="1:10" ht="42" customHeight="1">
      <c r="A77" s="10"/>
      <c r="B77" s="11"/>
      <c r="C77" s="11"/>
      <c r="D77" s="19" t="s">
        <v>72</v>
      </c>
      <c r="E77" s="12" t="s">
        <v>26</v>
      </c>
      <c r="F77" s="13">
        <v>1126</v>
      </c>
      <c r="G77" s="20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19" t="s">
        <v>73</v>
      </c>
      <c r="E78" s="12" t="s">
        <v>26</v>
      </c>
      <c r="F78" s="13">
        <v>1475</v>
      </c>
      <c r="G78" s="20"/>
      <c r="H78" s="2"/>
      <c r="I78" s="15">
        <v>69</v>
      </c>
      <c r="J78" s="15">
        <v>4</v>
      </c>
    </row>
    <row r="79" spans="1:10" ht="42" customHeight="1">
      <c r="A79" s="10"/>
      <c r="B79" s="11"/>
      <c r="C79" s="29" t="s">
        <v>74</v>
      </c>
      <c r="D79" s="28"/>
      <c r="E79" s="12" t="s">
        <v>15</v>
      </c>
      <c r="F79" s="13">
        <v>1</v>
      </c>
      <c r="G79" s="14">
        <f>+G80+G81</f>
        <v>0</v>
      </c>
      <c r="H79" s="2"/>
      <c r="I79" s="15">
        <v>70</v>
      </c>
      <c r="J79" s="15">
        <v>3</v>
      </c>
    </row>
    <row r="80" spans="1:10" ht="42" customHeight="1">
      <c r="A80" s="10"/>
      <c r="B80" s="11"/>
      <c r="C80" s="11"/>
      <c r="D80" s="19" t="s">
        <v>75</v>
      </c>
      <c r="E80" s="12" t="s">
        <v>20</v>
      </c>
      <c r="F80" s="13">
        <v>8.6999999999999993</v>
      </c>
      <c r="G80" s="20"/>
      <c r="H80" s="2"/>
      <c r="I80" s="15">
        <v>71</v>
      </c>
      <c r="J80" s="15">
        <v>4</v>
      </c>
    </row>
    <row r="81" spans="1:10" ht="42" customHeight="1">
      <c r="A81" s="10"/>
      <c r="B81" s="11"/>
      <c r="C81" s="11"/>
      <c r="D81" s="19" t="s">
        <v>76</v>
      </c>
      <c r="E81" s="12" t="s">
        <v>20</v>
      </c>
      <c r="F81" s="13">
        <v>8.6999999999999993</v>
      </c>
      <c r="G81" s="20"/>
      <c r="H81" s="2"/>
      <c r="I81" s="15">
        <v>72</v>
      </c>
      <c r="J81" s="15">
        <v>4</v>
      </c>
    </row>
    <row r="82" spans="1:10" ht="42" customHeight="1">
      <c r="A82" s="10"/>
      <c r="B82" s="11"/>
      <c r="C82" s="29" t="s">
        <v>77</v>
      </c>
      <c r="D82" s="28"/>
      <c r="E82" s="12" t="s">
        <v>15</v>
      </c>
      <c r="F82" s="13">
        <v>1</v>
      </c>
      <c r="G82" s="14">
        <f>+G83+G84+G85+G86</f>
        <v>0</v>
      </c>
      <c r="H82" s="2"/>
      <c r="I82" s="15">
        <v>73</v>
      </c>
      <c r="J82" s="15">
        <v>3</v>
      </c>
    </row>
    <row r="83" spans="1:10" ht="42" customHeight="1">
      <c r="A83" s="10"/>
      <c r="B83" s="11"/>
      <c r="C83" s="11"/>
      <c r="D83" s="19" t="s">
        <v>78</v>
      </c>
      <c r="E83" s="12" t="s">
        <v>79</v>
      </c>
      <c r="F83" s="13">
        <v>10</v>
      </c>
      <c r="G83" s="20"/>
      <c r="H83" s="2"/>
      <c r="I83" s="15">
        <v>74</v>
      </c>
      <c r="J83" s="15">
        <v>4</v>
      </c>
    </row>
    <row r="84" spans="1:10" ht="42" customHeight="1">
      <c r="A84" s="10"/>
      <c r="B84" s="11"/>
      <c r="C84" s="11"/>
      <c r="D84" s="19" t="s">
        <v>80</v>
      </c>
      <c r="E84" s="12" t="s">
        <v>79</v>
      </c>
      <c r="F84" s="13">
        <v>30</v>
      </c>
      <c r="G84" s="20"/>
      <c r="H84" s="2"/>
      <c r="I84" s="15">
        <v>75</v>
      </c>
      <c r="J84" s="15">
        <v>4</v>
      </c>
    </row>
    <row r="85" spans="1:10" ht="42" customHeight="1">
      <c r="A85" s="10"/>
      <c r="B85" s="11"/>
      <c r="C85" s="11"/>
      <c r="D85" s="19" t="s">
        <v>81</v>
      </c>
      <c r="E85" s="12" t="s">
        <v>79</v>
      </c>
      <c r="F85" s="13">
        <v>5</v>
      </c>
      <c r="G85" s="20"/>
      <c r="H85" s="2"/>
      <c r="I85" s="15">
        <v>76</v>
      </c>
      <c r="J85" s="15">
        <v>4</v>
      </c>
    </row>
    <row r="86" spans="1:10" ht="42" customHeight="1">
      <c r="A86" s="10"/>
      <c r="B86" s="11"/>
      <c r="C86" s="11"/>
      <c r="D86" s="19" t="s">
        <v>82</v>
      </c>
      <c r="E86" s="12" t="s">
        <v>79</v>
      </c>
      <c r="F86" s="13">
        <v>4</v>
      </c>
      <c r="G86" s="20"/>
      <c r="H86" s="2"/>
      <c r="I86" s="15">
        <v>77</v>
      </c>
      <c r="J86" s="15">
        <v>4</v>
      </c>
    </row>
    <row r="87" spans="1:10" ht="42" customHeight="1">
      <c r="A87" s="10"/>
      <c r="B87" s="11"/>
      <c r="C87" s="29" t="s">
        <v>83</v>
      </c>
      <c r="D87" s="28"/>
      <c r="E87" s="12" t="s">
        <v>15</v>
      </c>
      <c r="F87" s="13">
        <v>1</v>
      </c>
      <c r="G87" s="14">
        <f>+G88</f>
        <v>0</v>
      </c>
      <c r="H87" s="2"/>
      <c r="I87" s="15">
        <v>78</v>
      </c>
      <c r="J87" s="15">
        <v>3</v>
      </c>
    </row>
    <row r="88" spans="1:10" ht="42" customHeight="1">
      <c r="A88" s="10"/>
      <c r="B88" s="11"/>
      <c r="C88" s="11"/>
      <c r="D88" s="19" t="s">
        <v>84</v>
      </c>
      <c r="E88" s="12" t="s">
        <v>31</v>
      </c>
      <c r="F88" s="13">
        <v>1</v>
      </c>
      <c r="G88" s="20"/>
      <c r="H88" s="2"/>
      <c r="I88" s="15">
        <v>79</v>
      </c>
      <c r="J88" s="15">
        <v>4</v>
      </c>
    </row>
    <row r="89" spans="1:10" ht="42" customHeight="1">
      <c r="A89" s="10"/>
      <c r="B89" s="11"/>
      <c r="C89" s="29" t="s">
        <v>85</v>
      </c>
      <c r="D89" s="28"/>
      <c r="E89" s="12" t="s">
        <v>15</v>
      </c>
      <c r="F89" s="13">
        <v>1</v>
      </c>
      <c r="G89" s="14">
        <f>+G90</f>
        <v>0</v>
      </c>
      <c r="H89" s="2"/>
      <c r="I89" s="15">
        <v>80</v>
      </c>
      <c r="J89" s="15">
        <v>3</v>
      </c>
    </row>
    <row r="90" spans="1:10" ht="42" customHeight="1">
      <c r="A90" s="10"/>
      <c r="B90" s="11"/>
      <c r="C90" s="11"/>
      <c r="D90" s="19" t="s">
        <v>86</v>
      </c>
      <c r="E90" s="12" t="s">
        <v>34</v>
      </c>
      <c r="F90" s="13">
        <v>7</v>
      </c>
      <c r="G90" s="20"/>
      <c r="H90" s="2"/>
      <c r="I90" s="15">
        <v>81</v>
      </c>
      <c r="J90" s="15">
        <v>4</v>
      </c>
    </row>
    <row r="91" spans="1:10" ht="42" customHeight="1">
      <c r="A91" s="10"/>
      <c r="B91" s="11"/>
      <c r="C91" s="29" t="s">
        <v>87</v>
      </c>
      <c r="D91" s="28"/>
      <c r="E91" s="12" t="s">
        <v>15</v>
      </c>
      <c r="F91" s="13">
        <v>1</v>
      </c>
      <c r="G91" s="14">
        <f>+G92</f>
        <v>0</v>
      </c>
      <c r="H91" s="2"/>
      <c r="I91" s="15">
        <v>82</v>
      </c>
      <c r="J91" s="15">
        <v>3</v>
      </c>
    </row>
    <row r="92" spans="1:10" ht="42" customHeight="1">
      <c r="A92" s="10"/>
      <c r="B92" s="11"/>
      <c r="C92" s="11"/>
      <c r="D92" s="19" t="s">
        <v>88</v>
      </c>
      <c r="E92" s="12" t="s">
        <v>26</v>
      </c>
      <c r="F92" s="13">
        <v>1429</v>
      </c>
      <c r="G92" s="20"/>
      <c r="H92" s="2"/>
      <c r="I92" s="15">
        <v>83</v>
      </c>
      <c r="J92" s="15">
        <v>4</v>
      </c>
    </row>
    <row r="93" spans="1:10" ht="42" customHeight="1">
      <c r="A93" s="10"/>
      <c r="B93" s="11"/>
      <c r="C93" s="29" t="s">
        <v>89</v>
      </c>
      <c r="D93" s="28"/>
      <c r="E93" s="12" t="s">
        <v>15</v>
      </c>
      <c r="F93" s="13">
        <v>1</v>
      </c>
      <c r="G93" s="14">
        <f>+G94</f>
        <v>0</v>
      </c>
      <c r="H93" s="2"/>
      <c r="I93" s="15">
        <v>84</v>
      </c>
      <c r="J93" s="15">
        <v>3</v>
      </c>
    </row>
    <row r="94" spans="1:10" ht="42" customHeight="1">
      <c r="A94" s="10"/>
      <c r="B94" s="11"/>
      <c r="C94" s="11"/>
      <c r="D94" s="19" t="s">
        <v>89</v>
      </c>
      <c r="E94" s="12" t="s">
        <v>20</v>
      </c>
      <c r="F94" s="13">
        <v>24</v>
      </c>
      <c r="G94" s="20"/>
      <c r="H94" s="2"/>
      <c r="I94" s="15">
        <v>85</v>
      </c>
      <c r="J94" s="15">
        <v>4</v>
      </c>
    </row>
    <row r="95" spans="1:10" ht="42" customHeight="1">
      <c r="A95" s="10"/>
      <c r="B95" s="11"/>
      <c r="C95" s="29" t="s">
        <v>90</v>
      </c>
      <c r="D95" s="28"/>
      <c r="E95" s="12" t="s">
        <v>15</v>
      </c>
      <c r="F95" s="13">
        <v>1</v>
      </c>
      <c r="G95" s="14">
        <f>+G96+G97+G98</f>
        <v>0</v>
      </c>
      <c r="H95" s="2"/>
      <c r="I95" s="15">
        <v>86</v>
      </c>
      <c r="J95" s="15">
        <v>3</v>
      </c>
    </row>
    <row r="96" spans="1:10" ht="42" customHeight="1">
      <c r="A96" s="10"/>
      <c r="B96" s="11"/>
      <c r="C96" s="11"/>
      <c r="D96" s="19" t="s">
        <v>91</v>
      </c>
      <c r="E96" s="12" t="s">
        <v>20</v>
      </c>
      <c r="F96" s="13">
        <v>1.7</v>
      </c>
      <c r="G96" s="20"/>
      <c r="H96" s="2"/>
      <c r="I96" s="15">
        <v>87</v>
      </c>
      <c r="J96" s="15">
        <v>4</v>
      </c>
    </row>
    <row r="97" spans="1:10" ht="42" customHeight="1">
      <c r="A97" s="10"/>
      <c r="B97" s="11"/>
      <c r="C97" s="11"/>
      <c r="D97" s="19" t="s">
        <v>92</v>
      </c>
      <c r="E97" s="12" t="s">
        <v>20</v>
      </c>
      <c r="F97" s="13">
        <v>0.3</v>
      </c>
      <c r="G97" s="20"/>
      <c r="H97" s="2"/>
      <c r="I97" s="15">
        <v>88</v>
      </c>
      <c r="J97" s="15">
        <v>4</v>
      </c>
    </row>
    <row r="98" spans="1:10" ht="42" customHeight="1">
      <c r="A98" s="10"/>
      <c r="B98" s="11"/>
      <c r="C98" s="11"/>
      <c r="D98" s="19" t="s">
        <v>93</v>
      </c>
      <c r="E98" s="12" t="s">
        <v>20</v>
      </c>
      <c r="F98" s="13">
        <v>0.3</v>
      </c>
      <c r="G98" s="20"/>
      <c r="H98" s="2"/>
      <c r="I98" s="15">
        <v>89</v>
      </c>
      <c r="J98" s="15">
        <v>4</v>
      </c>
    </row>
    <row r="99" spans="1:10" ht="42" customHeight="1">
      <c r="A99" s="26" t="s">
        <v>94</v>
      </c>
      <c r="B99" s="27"/>
      <c r="C99" s="27"/>
      <c r="D99" s="28"/>
      <c r="E99" s="12" t="s">
        <v>15</v>
      </c>
      <c r="F99" s="13">
        <v>1</v>
      </c>
      <c r="G99" s="14">
        <f>+G100+G117</f>
        <v>0</v>
      </c>
      <c r="H99" s="2"/>
      <c r="I99" s="15">
        <v>90</v>
      </c>
      <c r="J99" s="15"/>
    </row>
    <row r="100" spans="1:10" ht="42" customHeight="1">
      <c r="A100" s="26" t="s">
        <v>95</v>
      </c>
      <c r="B100" s="27"/>
      <c r="C100" s="27"/>
      <c r="D100" s="28"/>
      <c r="E100" s="12" t="s">
        <v>15</v>
      </c>
      <c r="F100" s="13">
        <v>1</v>
      </c>
      <c r="G100" s="14">
        <f>+G101+G102+G106+G110</f>
        <v>0</v>
      </c>
      <c r="H100" s="2"/>
      <c r="I100" s="15">
        <v>91</v>
      </c>
      <c r="J100" s="15">
        <v>200</v>
      </c>
    </row>
    <row r="101" spans="1:10" ht="42" customHeight="1">
      <c r="A101" s="26" t="s">
        <v>96</v>
      </c>
      <c r="B101" s="27"/>
      <c r="C101" s="27"/>
      <c r="D101" s="28"/>
      <c r="E101" s="12" t="s">
        <v>15</v>
      </c>
      <c r="F101" s="13">
        <v>1</v>
      </c>
      <c r="G101" s="20"/>
      <c r="H101" s="2"/>
      <c r="I101" s="15">
        <v>92</v>
      </c>
      <c r="J101" s="15"/>
    </row>
    <row r="102" spans="1:10" ht="42" customHeight="1">
      <c r="A102" s="26" t="s">
        <v>97</v>
      </c>
      <c r="B102" s="27"/>
      <c r="C102" s="27"/>
      <c r="D102" s="28"/>
      <c r="E102" s="12" t="s">
        <v>15</v>
      </c>
      <c r="F102" s="13">
        <v>1</v>
      </c>
      <c r="G102" s="14">
        <f>+G103</f>
        <v>0</v>
      </c>
      <c r="H102" s="2"/>
      <c r="I102" s="15">
        <v>93</v>
      </c>
      <c r="J102" s="15">
        <v>1</v>
      </c>
    </row>
    <row r="103" spans="1:10" ht="42" customHeight="1">
      <c r="A103" s="10"/>
      <c r="B103" s="29" t="s">
        <v>98</v>
      </c>
      <c r="C103" s="27"/>
      <c r="D103" s="28"/>
      <c r="E103" s="12" t="s">
        <v>15</v>
      </c>
      <c r="F103" s="13">
        <v>1</v>
      </c>
      <c r="G103" s="14">
        <f>+G104</f>
        <v>0</v>
      </c>
      <c r="H103" s="2"/>
      <c r="I103" s="15">
        <v>94</v>
      </c>
      <c r="J103" s="15">
        <v>2</v>
      </c>
    </row>
    <row r="104" spans="1:10" ht="42" customHeight="1">
      <c r="A104" s="10"/>
      <c r="B104" s="11"/>
      <c r="C104" s="29" t="s">
        <v>97</v>
      </c>
      <c r="D104" s="28"/>
      <c r="E104" s="12" t="s">
        <v>15</v>
      </c>
      <c r="F104" s="13">
        <v>1</v>
      </c>
      <c r="G104" s="14">
        <f>+G105</f>
        <v>0</v>
      </c>
      <c r="H104" s="2"/>
      <c r="I104" s="15">
        <v>95</v>
      </c>
      <c r="J104" s="15">
        <v>3</v>
      </c>
    </row>
    <row r="105" spans="1:10" ht="42" customHeight="1">
      <c r="A105" s="10"/>
      <c r="B105" s="11"/>
      <c r="C105" s="11"/>
      <c r="D105" s="19" t="s">
        <v>99</v>
      </c>
      <c r="E105" s="12" t="s">
        <v>45</v>
      </c>
      <c r="F105" s="13">
        <v>194.41</v>
      </c>
      <c r="G105" s="20"/>
      <c r="H105" s="2"/>
      <c r="I105" s="15">
        <v>96</v>
      </c>
      <c r="J105" s="15">
        <v>4</v>
      </c>
    </row>
    <row r="106" spans="1:10" ht="42" customHeight="1">
      <c r="A106" s="26" t="s">
        <v>100</v>
      </c>
      <c r="B106" s="27"/>
      <c r="C106" s="27"/>
      <c r="D106" s="28"/>
      <c r="E106" s="12" t="s">
        <v>15</v>
      </c>
      <c r="F106" s="13">
        <v>1</v>
      </c>
      <c r="G106" s="14">
        <f>+G107</f>
        <v>0</v>
      </c>
      <c r="H106" s="2"/>
      <c r="I106" s="15">
        <v>97</v>
      </c>
      <c r="J106" s="15">
        <v>1</v>
      </c>
    </row>
    <row r="107" spans="1:10" ht="42" customHeight="1">
      <c r="A107" s="10"/>
      <c r="B107" s="29" t="s">
        <v>98</v>
      </c>
      <c r="C107" s="27"/>
      <c r="D107" s="28"/>
      <c r="E107" s="12" t="s">
        <v>15</v>
      </c>
      <c r="F107" s="13">
        <v>1</v>
      </c>
      <c r="G107" s="14">
        <f>+G108</f>
        <v>0</v>
      </c>
      <c r="H107" s="2"/>
      <c r="I107" s="15">
        <v>98</v>
      </c>
      <c r="J107" s="15">
        <v>2</v>
      </c>
    </row>
    <row r="108" spans="1:10" ht="42" customHeight="1">
      <c r="A108" s="10"/>
      <c r="B108" s="11"/>
      <c r="C108" s="29" t="s">
        <v>100</v>
      </c>
      <c r="D108" s="28"/>
      <c r="E108" s="12" t="s">
        <v>15</v>
      </c>
      <c r="F108" s="13">
        <v>1</v>
      </c>
      <c r="G108" s="14">
        <f>+G109</f>
        <v>0</v>
      </c>
      <c r="H108" s="2"/>
      <c r="I108" s="15">
        <v>99</v>
      </c>
      <c r="J108" s="15">
        <v>3</v>
      </c>
    </row>
    <row r="109" spans="1:10" ht="42" customHeight="1">
      <c r="A109" s="10"/>
      <c r="B109" s="11"/>
      <c r="C109" s="11"/>
      <c r="D109" s="19" t="s">
        <v>101</v>
      </c>
      <c r="E109" s="12" t="s">
        <v>102</v>
      </c>
      <c r="F109" s="13">
        <v>2</v>
      </c>
      <c r="G109" s="20"/>
      <c r="H109" s="2"/>
      <c r="I109" s="15">
        <v>100</v>
      </c>
      <c r="J109" s="15">
        <v>4</v>
      </c>
    </row>
    <row r="110" spans="1:10" ht="42" customHeight="1">
      <c r="A110" s="26" t="s">
        <v>103</v>
      </c>
      <c r="B110" s="27"/>
      <c r="C110" s="27"/>
      <c r="D110" s="28"/>
      <c r="E110" s="12" t="s">
        <v>15</v>
      </c>
      <c r="F110" s="13">
        <v>1</v>
      </c>
      <c r="G110" s="14">
        <f>+G111</f>
        <v>0</v>
      </c>
      <c r="H110" s="2"/>
      <c r="I110" s="15">
        <v>101</v>
      </c>
      <c r="J110" s="15">
        <v>1</v>
      </c>
    </row>
    <row r="111" spans="1:10" ht="42" customHeight="1">
      <c r="A111" s="10"/>
      <c r="B111" s="29" t="s">
        <v>98</v>
      </c>
      <c r="C111" s="27"/>
      <c r="D111" s="28"/>
      <c r="E111" s="12" t="s">
        <v>15</v>
      </c>
      <c r="F111" s="13">
        <v>1</v>
      </c>
      <c r="G111" s="14">
        <f>+G112</f>
        <v>0</v>
      </c>
      <c r="H111" s="2"/>
      <c r="I111" s="15">
        <v>102</v>
      </c>
      <c r="J111" s="15">
        <v>2</v>
      </c>
    </row>
    <row r="112" spans="1:10" ht="42" customHeight="1">
      <c r="A112" s="10"/>
      <c r="B112" s="11"/>
      <c r="C112" s="29" t="s">
        <v>103</v>
      </c>
      <c r="D112" s="28"/>
      <c r="E112" s="12" t="s">
        <v>15</v>
      </c>
      <c r="F112" s="13">
        <v>1</v>
      </c>
      <c r="G112" s="14">
        <f>+G113+G114+G115+G116</f>
        <v>0</v>
      </c>
      <c r="H112" s="2"/>
      <c r="I112" s="15">
        <v>103</v>
      </c>
      <c r="J112" s="15">
        <v>3</v>
      </c>
    </row>
    <row r="113" spans="1:10" ht="42" customHeight="1">
      <c r="A113" s="10"/>
      <c r="B113" s="11"/>
      <c r="C113" s="11"/>
      <c r="D113" s="19" t="s">
        <v>104</v>
      </c>
      <c r="E113" s="12" t="s">
        <v>105</v>
      </c>
      <c r="F113" s="13">
        <v>3</v>
      </c>
      <c r="G113" s="20"/>
      <c r="H113" s="2"/>
      <c r="I113" s="15">
        <v>104</v>
      </c>
      <c r="J113" s="15">
        <v>4</v>
      </c>
    </row>
    <row r="114" spans="1:10" ht="42" customHeight="1">
      <c r="A114" s="10"/>
      <c r="B114" s="11"/>
      <c r="C114" s="11"/>
      <c r="D114" s="19" t="s">
        <v>106</v>
      </c>
      <c r="E114" s="12" t="s">
        <v>105</v>
      </c>
      <c r="F114" s="13">
        <v>9</v>
      </c>
      <c r="G114" s="20"/>
      <c r="H114" s="2"/>
      <c r="I114" s="15">
        <v>105</v>
      </c>
      <c r="J114" s="15">
        <v>4</v>
      </c>
    </row>
    <row r="115" spans="1:10" ht="42" customHeight="1">
      <c r="A115" s="10"/>
      <c r="B115" s="11"/>
      <c r="C115" s="11"/>
      <c r="D115" s="19" t="s">
        <v>107</v>
      </c>
      <c r="E115" s="12" t="s">
        <v>105</v>
      </c>
      <c r="F115" s="13">
        <v>9</v>
      </c>
      <c r="G115" s="20"/>
      <c r="H115" s="2"/>
      <c r="I115" s="15">
        <v>106</v>
      </c>
      <c r="J115" s="15">
        <v>4</v>
      </c>
    </row>
    <row r="116" spans="1:10" ht="42" customHeight="1">
      <c r="A116" s="10"/>
      <c r="B116" s="11"/>
      <c r="C116" s="11"/>
      <c r="D116" s="19" t="s">
        <v>108</v>
      </c>
      <c r="E116" s="12" t="s">
        <v>105</v>
      </c>
      <c r="F116" s="13">
        <v>4</v>
      </c>
      <c r="G116" s="20"/>
      <c r="H116" s="2"/>
      <c r="I116" s="15">
        <v>107</v>
      </c>
      <c r="J116" s="15">
        <v>4</v>
      </c>
    </row>
    <row r="117" spans="1:10" ht="42" customHeight="1">
      <c r="A117" s="26" t="s">
        <v>109</v>
      </c>
      <c r="B117" s="27"/>
      <c r="C117" s="27"/>
      <c r="D117" s="28"/>
      <c r="E117" s="12" t="s">
        <v>15</v>
      </c>
      <c r="F117" s="13">
        <v>1</v>
      </c>
      <c r="G117" s="20"/>
      <c r="H117" s="2"/>
      <c r="I117" s="15">
        <v>108</v>
      </c>
      <c r="J117" s="15">
        <v>210</v>
      </c>
    </row>
    <row r="118" spans="1:10" ht="42" customHeight="1">
      <c r="A118" s="26" t="s">
        <v>110</v>
      </c>
      <c r="B118" s="27"/>
      <c r="C118" s="27"/>
      <c r="D118" s="28"/>
      <c r="E118" s="12" t="s">
        <v>15</v>
      </c>
      <c r="F118" s="13">
        <v>1</v>
      </c>
      <c r="G118" s="20"/>
      <c r="H118" s="2"/>
      <c r="I118" s="15">
        <v>109</v>
      </c>
      <c r="J118" s="15">
        <v>220</v>
      </c>
    </row>
    <row r="119" spans="1:10" ht="42" customHeight="1">
      <c r="A119" s="26" t="s">
        <v>111</v>
      </c>
      <c r="B119" s="27"/>
      <c r="C119" s="27"/>
      <c r="D119" s="28"/>
      <c r="E119" s="12" t="s">
        <v>15</v>
      </c>
      <c r="F119" s="13">
        <v>1</v>
      </c>
      <c r="G119" s="14">
        <f>+G120</f>
        <v>0</v>
      </c>
      <c r="H119" s="2"/>
      <c r="I119" s="15">
        <v>110</v>
      </c>
      <c r="J119" s="15">
        <v>1</v>
      </c>
    </row>
    <row r="120" spans="1:10" ht="42" customHeight="1">
      <c r="A120" s="10"/>
      <c r="B120" s="29" t="s">
        <v>112</v>
      </c>
      <c r="C120" s="27"/>
      <c r="D120" s="28"/>
      <c r="E120" s="12" t="s">
        <v>15</v>
      </c>
      <c r="F120" s="13">
        <v>1</v>
      </c>
      <c r="G120" s="14">
        <f>+G121</f>
        <v>0</v>
      </c>
      <c r="H120" s="2"/>
      <c r="I120" s="15">
        <v>111</v>
      </c>
      <c r="J120" s="15">
        <v>2</v>
      </c>
    </row>
    <row r="121" spans="1:10" ht="42" customHeight="1">
      <c r="A121" s="10"/>
      <c r="B121" s="11"/>
      <c r="C121" s="29" t="s">
        <v>113</v>
      </c>
      <c r="D121" s="28"/>
      <c r="E121" s="12" t="s">
        <v>15</v>
      </c>
      <c r="F121" s="13">
        <v>1</v>
      </c>
      <c r="G121" s="14">
        <f>+G122</f>
        <v>0</v>
      </c>
      <c r="H121" s="2"/>
      <c r="I121" s="15">
        <v>112</v>
      </c>
      <c r="J121" s="15">
        <v>3</v>
      </c>
    </row>
    <row r="122" spans="1:10" ht="42" customHeight="1">
      <c r="A122" s="10"/>
      <c r="B122" s="11"/>
      <c r="C122" s="11"/>
      <c r="D122" s="19" t="s">
        <v>114</v>
      </c>
      <c r="E122" s="12" t="s">
        <v>15</v>
      </c>
      <c r="F122" s="13">
        <v>1</v>
      </c>
      <c r="G122" s="20"/>
      <c r="H122" s="2"/>
      <c r="I122" s="15">
        <v>113</v>
      </c>
      <c r="J122" s="15">
        <v>4</v>
      </c>
    </row>
    <row r="123" spans="1:10" ht="42" customHeight="1">
      <c r="A123" s="30" t="s">
        <v>115</v>
      </c>
      <c r="B123" s="31"/>
      <c r="C123" s="31"/>
      <c r="D123" s="32"/>
      <c r="E123" s="21" t="s">
        <v>15</v>
      </c>
      <c r="F123" s="22">
        <v>1</v>
      </c>
      <c r="G123" s="23">
        <f>+G10+G118+G119</f>
        <v>0</v>
      </c>
      <c r="H123" s="24"/>
      <c r="I123" s="25">
        <v>114</v>
      </c>
      <c r="J123" s="25">
        <v>30</v>
      </c>
    </row>
    <row r="124" spans="1:10" ht="42" customHeight="1">
      <c r="A124" s="33" t="s">
        <v>11</v>
      </c>
      <c r="B124" s="34"/>
      <c r="C124" s="34"/>
      <c r="D124" s="35"/>
      <c r="E124" s="16" t="s">
        <v>12</v>
      </c>
      <c r="F124" s="17" t="s">
        <v>12</v>
      </c>
      <c r="G124" s="18">
        <f>G123</f>
        <v>0</v>
      </c>
      <c r="I124" s="15">
        <v>115</v>
      </c>
      <c r="J124" s="15">
        <v>90</v>
      </c>
    </row>
    <row r="125" spans="1:10" ht="42" customHeight="1"/>
    <row r="126" spans="1:10" ht="42" customHeight="1"/>
  </sheetData>
  <sheetProtection algorithmName="SHA-512" hashValue="6T5yA9hYP8Z05d0pHjTV252AgfOggEyoZIUJVTBuqpu4gzhytGbhO5nXuCmctiaQiVCdnNOfPhEpaJ3TrCdy0w==" saltValue="Mqmt9mjbCK4hVEZ0aOLhLQ==" spinCount="100000" sheet="1" objects="1" scenarios="1"/>
  <mergeCells count="48">
    <mergeCell ref="A9:D9"/>
    <mergeCell ref="F3:G3"/>
    <mergeCell ref="F4:G4"/>
    <mergeCell ref="F5:G5"/>
    <mergeCell ref="A7:G7"/>
    <mergeCell ref="B8:G8"/>
    <mergeCell ref="B63:D63"/>
    <mergeCell ref="A124:D124"/>
    <mergeCell ref="A10:D10"/>
    <mergeCell ref="A11:D11"/>
    <mergeCell ref="A12:D12"/>
    <mergeCell ref="B13:D13"/>
    <mergeCell ref="C14:D14"/>
    <mergeCell ref="C16:D16"/>
    <mergeCell ref="B18:D18"/>
    <mergeCell ref="C19:D19"/>
    <mergeCell ref="C31:D31"/>
    <mergeCell ref="C35:D35"/>
    <mergeCell ref="C44:D44"/>
    <mergeCell ref="A99:D99"/>
    <mergeCell ref="C64:D64"/>
    <mergeCell ref="A74:D74"/>
    <mergeCell ref="B75:D75"/>
    <mergeCell ref="C76:D76"/>
    <mergeCell ref="C79:D79"/>
    <mergeCell ref="C82:D82"/>
    <mergeCell ref="C87:D87"/>
    <mergeCell ref="C89:D89"/>
    <mergeCell ref="C91:D91"/>
    <mergeCell ref="C93:D93"/>
    <mergeCell ref="C95:D95"/>
    <mergeCell ref="A117:D117"/>
    <mergeCell ref="A100:D100"/>
    <mergeCell ref="A101:D101"/>
    <mergeCell ref="A102:D102"/>
    <mergeCell ref="B103:D103"/>
    <mergeCell ref="C104:D104"/>
    <mergeCell ref="A106:D106"/>
    <mergeCell ref="B107:D107"/>
    <mergeCell ref="C108:D108"/>
    <mergeCell ref="A110:D110"/>
    <mergeCell ref="B111:D111"/>
    <mergeCell ref="C112:D112"/>
    <mergeCell ref="A118:D118"/>
    <mergeCell ref="A119:D119"/>
    <mergeCell ref="B120:D120"/>
    <mergeCell ref="C121:D121"/>
    <mergeCell ref="A123:D123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2019-07-18T04:56:01Z</dcterms:created>
  <dcterms:modified xsi:type="dcterms:W3CDTF">2019-07-22T06:18:01Z</dcterms:modified>
</cp:coreProperties>
</file>